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<sst xmlns="http://schemas.openxmlformats.org/spreadsheetml/2006/main" count="50" uniqueCount="45">
  <si>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</si>
  <si>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</si>
  <si>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</si>
  <si>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</si>
  <si>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</si>
  <si>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</si>
  <si>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</si>
  <si>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</si>
  <si>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 xml:space="preserve"> </t>
  </si>
  <si>
    <t>ИТОГО</t>
  </si>
  <si>
    <t>Управление управлшяющей организацией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</si>
  <si>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</si>
  <si>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</si>
  <si>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</si>
  <si>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</si>
  <si>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</si>
  <si>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</si>
  <si>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</si>
  <si>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</si>
  <si>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</si>
  <si>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</si>
  <si>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</si>
  <si>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</si>
  <si>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остаток по плану </t>
  </si>
  <si>
    <t>разница между РКЦ</t>
  </si>
  <si>
    <t>долг 1,07,2014</t>
  </si>
  <si>
    <t>Июль  - Декабрь 2014 года тариф 6,31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</si>
  <si>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</si>
  <si>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</si>
  <si>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</si>
  <si>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</si>
  <si>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</si>
  <si>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</si>
  <si>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</si>
  <si>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</si>
  <si>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</si>
  <si>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 xml:space="preserve">Начислено за 6 месяцев : </t>
  </si>
  <si>
    <t>ул.Луговая   д.4</t>
  </si>
  <si>
    <t>Косметический ремонт подъездов(побелка,покраска)</t>
  </si>
  <si>
    <t xml:space="preserve">Отчет управляющей компании </t>
  </si>
  <si>
    <t xml:space="preserve">Прочистка и проверка  дымовентиляционных каналов, </t>
  </si>
  <si>
    <t>Проведение технических осмотров и устранение незначительных  неиспраностей в системе вентиляции,дымоудаления,электрических устройств,ремонт и укрепление входных дверей</t>
  </si>
  <si>
    <t xml:space="preserve">Собрано ООО "РИЦ-Регион" : </t>
  </si>
  <si>
    <t>Фактические расходы на 1 января 2015 г</t>
  </si>
  <si>
    <t xml:space="preserve">Долг населения на 01 января 2015 года 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</si>
</sst>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B28">
      <selection activeCell="I52" sqref="I52"/>
    </sheetView>
  </sheetViews>
  <sheetFormatPr defaultColWidth="9.140625" defaultRowHeight="15"/>
  <cols>
    <col min="1" max="1" width="9.28125" style="0" customWidth="1"/>
    <col min="2" max="2" width="42.42187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8.75">
      <c r="A4" s="2"/>
    </row>
    <row r="5" spans="1:14" ht="18.7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9" t="s">
        <v>1</v>
      </c>
      <c r="B7" s="30" t="s">
        <v>2</v>
      </c>
      <c r="C7" s="30" t="s">
        <v>3</v>
      </c>
      <c r="D7" s="30"/>
      <c r="E7" s="30"/>
      <c r="F7" s="30"/>
      <c r="G7" s="30"/>
      <c r="H7" s="30" t="s">
        <v>19</v>
      </c>
      <c r="I7" s="30"/>
      <c r="J7" s="30"/>
      <c r="K7" s="30"/>
      <c r="L7" s="30"/>
      <c r="M7" s="30"/>
      <c r="N7" s="30"/>
      <c r="O7" s="20"/>
    </row>
    <row r="8" spans="1:15" ht="111" thickBot="1">
      <c r="A8" s="29"/>
      <c r="B8" s="30"/>
      <c r="C8" s="7" t="s">
        <v>4</v>
      </c>
      <c r="D8" s="7" t="s">
        <v>5</v>
      </c>
      <c r="E8" s="7" t="s">
        <v>6</v>
      </c>
      <c r="F8" s="7" t="s">
        <v>7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7" t="s">
        <v>35</v>
      </c>
    </row>
    <row r="9" spans="1:15" ht="32.25" thickBot="1">
      <c r="A9" s="3">
        <v>1</v>
      </c>
      <c r="B9" s="8" t="s">
        <v>10</v>
      </c>
      <c r="C9" s="9">
        <v>0</v>
      </c>
      <c r="D9" s="19">
        <v>1.3</v>
      </c>
      <c r="E9" s="20">
        <v>604.49</v>
      </c>
      <c r="F9" s="10">
        <f>E9*D9</f>
        <v>785.837</v>
      </c>
      <c r="G9" s="10">
        <f>F9*6</f>
        <v>4715.022</v>
      </c>
      <c r="H9" s="10">
        <f>E9*D9</f>
        <v>785.837</v>
      </c>
      <c r="I9" s="11">
        <f>E9*D9</f>
        <v>785.837</v>
      </c>
      <c r="J9" s="11">
        <f>E9*D9</f>
        <v>785.837</v>
      </c>
      <c r="K9" s="11">
        <f>E9*D9</f>
        <v>785.837</v>
      </c>
      <c r="L9" s="11">
        <f aca="true" t="shared" si="0" ref="L9:L14">E9*D9</f>
        <v>785.837</v>
      </c>
      <c r="M9" s="11">
        <f>E9*D9</f>
        <v>785.837</v>
      </c>
      <c r="N9" s="10">
        <f>SUM(H9:M9)</f>
        <v>4715.022</v>
      </c>
      <c r="O9" s="10">
        <f>C9+G9-N9</f>
        <v>0</v>
      </c>
    </row>
    <row r="10" spans="1:15" ht="32.25" thickBot="1">
      <c r="A10" s="3">
        <v>2</v>
      </c>
      <c r="B10" s="8" t="s">
        <v>40</v>
      </c>
      <c r="C10" s="9">
        <v>1904.14</v>
      </c>
      <c r="D10" s="19">
        <v>0.63</v>
      </c>
      <c r="E10" s="20">
        <v>604.49</v>
      </c>
      <c r="F10" s="10">
        <f aca="true" t="shared" si="1" ref="F10:F16">E10*D10</f>
        <v>380.8287</v>
      </c>
      <c r="G10" s="10">
        <f aca="true" t="shared" si="2" ref="G10:G16">F10*6</f>
        <v>2284.9722</v>
      </c>
      <c r="H10" s="10"/>
      <c r="I10" s="11"/>
      <c r="J10" s="11"/>
      <c r="K10" s="11"/>
      <c r="L10" s="11"/>
      <c r="M10" s="11"/>
      <c r="N10" s="10">
        <f aca="true" t="shared" si="3" ref="N10:N16">SUM(H10:M10)</f>
        <v>0</v>
      </c>
      <c r="O10" s="10">
        <f aca="true" t="shared" si="4" ref="O10:O15">C10+G10-N10</f>
        <v>4189.1122000000005</v>
      </c>
    </row>
    <row r="11" spans="1:15" ht="95.25" thickBot="1">
      <c r="A11" s="3">
        <v>3</v>
      </c>
      <c r="B11" s="8" t="s">
        <v>41</v>
      </c>
      <c r="C11" s="9">
        <v>0</v>
      </c>
      <c r="D11" s="19">
        <v>0.76</v>
      </c>
      <c r="E11" s="20">
        <v>604.49</v>
      </c>
      <c r="F11" s="10">
        <f t="shared" si="1"/>
        <v>459.4124</v>
      </c>
      <c r="G11" s="10">
        <f t="shared" si="2"/>
        <v>2756.4744</v>
      </c>
      <c r="H11" s="10">
        <f aca="true" t="shared" si="5" ref="H10:H16">E11*D11</f>
        <v>459.4124</v>
      </c>
      <c r="I11" s="11">
        <f>E11*D11</f>
        <v>459.4124</v>
      </c>
      <c r="J11" s="11">
        <f>E11*D11</f>
        <v>459.4124</v>
      </c>
      <c r="K11" s="11">
        <f>E11*D11</f>
        <v>459.4124</v>
      </c>
      <c r="L11" s="11">
        <f t="shared" si="0"/>
        <v>459.4124</v>
      </c>
      <c r="M11" s="11">
        <f>E11*D11</f>
        <v>459.4124</v>
      </c>
      <c r="N11" s="10">
        <f t="shared" si="3"/>
        <v>2756.4744</v>
      </c>
      <c r="O11" s="10">
        <f t="shared" si="4"/>
        <v>0</v>
      </c>
    </row>
    <row r="12" spans="1:15" ht="16.5" thickBot="1">
      <c r="A12" s="3">
        <v>4</v>
      </c>
      <c r="B12" s="8" t="s">
        <v>14</v>
      </c>
      <c r="C12" s="9">
        <v>0</v>
      </c>
      <c r="D12" s="19">
        <v>1.61</v>
      </c>
      <c r="E12" s="20">
        <v>604.49</v>
      </c>
      <c r="F12" s="10">
        <f t="shared" si="1"/>
        <v>973.2289000000001</v>
      </c>
      <c r="G12" s="10">
        <f t="shared" si="2"/>
        <v>5839.3734</v>
      </c>
      <c r="H12" s="10">
        <f t="shared" si="5"/>
        <v>973.2289000000001</v>
      </c>
      <c r="I12" s="11">
        <f>E12*D12</f>
        <v>973.2289000000001</v>
      </c>
      <c r="J12" s="11">
        <f>E12*D12</f>
        <v>973.2289000000001</v>
      </c>
      <c r="K12" s="11">
        <f>E12*D12</f>
        <v>973.2289000000001</v>
      </c>
      <c r="L12" s="11">
        <f t="shared" si="0"/>
        <v>973.2289000000001</v>
      </c>
      <c r="M12" s="11">
        <f>E12*D12</f>
        <v>973.2289000000001</v>
      </c>
      <c r="N12" s="10">
        <f t="shared" si="3"/>
        <v>5839.3734</v>
      </c>
      <c r="O12" s="10">
        <f t="shared" si="4"/>
        <v>0</v>
      </c>
    </row>
    <row r="13" spans="1:15" ht="32.25" thickBot="1">
      <c r="A13" s="3">
        <v>5</v>
      </c>
      <c r="B13" s="8" t="s">
        <v>12</v>
      </c>
      <c r="C13" s="9">
        <v>483.59</v>
      </c>
      <c r="D13" s="19">
        <v>0.16</v>
      </c>
      <c r="E13" s="20">
        <v>604.49</v>
      </c>
      <c r="F13" s="10">
        <f t="shared" si="1"/>
        <v>96.7184</v>
      </c>
      <c r="G13" s="10">
        <f t="shared" si="2"/>
        <v>580.3104000000001</v>
      </c>
      <c r="H13" s="10"/>
      <c r="I13" s="11"/>
      <c r="J13" s="11"/>
      <c r="K13" s="11"/>
      <c r="L13" s="11"/>
      <c r="M13" s="11"/>
      <c r="N13" s="10">
        <f t="shared" si="3"/>
        <v>0</v>
      </c>
      <c r="O13" s="10">
        <f t="shared" si="4"/>
        <v>1063.9004</v>
      </c>
    </row>
    <row r="14" spans="1:18" ht="16.5" thickBot="1">
      <c r="A14" s="3">
        <v>6</v>
      </c>
      <c r="B14" s="8" t="s">
        <v>11</v>
      </c>
      <c r="C14" s="9">
        <v>0</v>
      </c>
      <c r="D14" s="19">
        <v>1.28</v>
      </c>
      <c r="E14" s="20">
        <v>604.49</v>
      </c>
      <c r="F14" s="10">
        <f t="shared" si="1"/>
        <v>773.7472</v>
      </c>
      <c r="G14" s="10">
        <f t="shared" si="2"/>
        <v>4642.483200000001</v>
      </c>
      <c r="H14" s="10">
        <f t="shared" si="5"/>
        <v>773.7472</v>
      </c>
      <c r="I14" s="11">
        <f>E14*D14</f>
        <v>773.7472</v>
      </c>
      <c r="J14" s="11">
        <f>E14*D14</f>
        <v>773.7472</v>
      </c>
      <c r="K14" s="11">
        <f>E14*D14</f>
        <v>773.7472</v>
      </c>
      <c r="L14" s="11">
        <f t="shared" si="0"/>
        <v>773.7472</v>
      </c>
      <c r="M14" s="11">
        <f>E14*D14</f>
        <v>773.7472</v>
      </c>
      <c r="N14" s="10">
        <f t="shared" si="3"/>
        <v>4642.4832</v>
      </c>
      <c r="O14" s="10">
        <f t="shared" si="4"/>
        <v>0</v>
      </c>
      <c r="R14" t="s">
        <v>8</v>
      </c>
    </row>
    <row r="15" spans="1:15" ht="32.25" thickBot="1">
      <c r="A15" s="3">
        <v>7</v>
      </c>
      <c r="B15" s="8" t="s">
        <v>38</v>
      </c>
      <c r="C15" s="9">
        <v>1269.43</v>
      </c>
      <c r="D15" s="19">
        <v>0.42</v>
      </c>
      <c r="E15" s="20">
        <v>604.49</v>
      </c>
      <c r="F15" s="10">
        <f t="shared" si="1"/>
        <v>253.8858</v>
      </c>
      <c r="G15" s="10">
        <f t="shared" si="2"/>
        <v>1523.3147999999999</v>
      </c>
      <c r="H15" s="10"/>
      <c r="I15" s="11"/>
      <c r="J15" s="11"/>
      <c r="K15" s="11"/>
      <c r="L15" s="11"/>
      <c r="M15" s="11"/>
      <c r="N15" s="10">
        <f t="shared" si="3"/>
        <v>0</v>
      </c>
      <c r="O15" s="10">
        <f t="shared" si="4"/>
        <v>2792.7448</v>
      </c>
    </row>
    <row r="16" spans="1:15" ht="16.5" thickBot="1">
      <c r="A16" s="3">
        <v>8</v>
      </c>
      <c r="B16" s="8" t="s">
        <v>13</v>
      </c>
      <c r="C16" s="9">
        <v>0</v>
      </c>
      <c r="D16" s="19">
        <v>0.15</v>
      </c>
      <c r="E16" s="20">
        <v>604.49</v>
      </c>
      <c r="F16" s="10">
        <f t="shared" si="1"/>
        <v>90.6735</v>
      </c>
      <c r="G16" s="10">
        <f t="shared" si="2"/>
        <v>544.041</v>
      </c>
      <c r="H16" s="10">
        <f t="shared" si="5"/>
        <v>90.6735</v>
      </c>
      <c r="I16" s="11">
        <f>E16*D16</f>
        <v>90.6735</v>
      </c>
      <c r="J16" s="11">
        <f>E16*D16</f>
        <v>90.6735</v>
      </c>
      <c r="K16" s="11">
        <f>E16*D16</f>
        <v>90.6735</v>
      </c>
      <c r="L16" s="11">
        <f>E16*D16</f>
        <v>90.6735</v>
      </c>
      <c r="M16" s="11">
        <f>E16*D16</f>
        <v>90.6735</v>
      </c>
      <c r="N16" s="10">
        <f t="shared" si="3"/>
        <v>544.041</v>
      </c>
      <c r="O16" s="10">
        <f>N16-G16</f>
        <v>0</v>
      </c>
    </row>
    <row r="17" spans="1:15" ht="16.5" thickBot="1">
      <c r="A17" s="3">
        <v>9</v>
      </c>
      <c r="B17" s="12" t="s">
        <v>9</v>
      </c>
      <c r="C17" s="9">
        <f>SUM(C9:C16)</f>
        <v>3657.16</v>
      </c>
      <c r="D17" s="19">
        <f>SUM(D9:D16)</f>
        <v>6.310000000000001</v>
      </c>
      <c r="E17" s="21"/>
      <c r="F17" s="10">
        <f>SUM(F9:F16)</f>
        <v>3814.3319</v>
      </c>
      <c r="G17" s="10">
        <f>SUM(G9:G16)</f>
        <v>22885.991400000003</v>
      </c>
      <c r="H17" s="10">
        <f>SUM(H9:H16)</f>
        <v>3082.8989999999994</v>
      </c>
      <c r="I17" s="11">
        <f aca="true" t="shared" si="6" ref="I17:N17">SUM(I9:I16)</f>
        <v>3082.8989999999994</v>
      </c>
      <c r="J17" s="11">
        <f t="shared" si="6"/>
        <v>3082.8989999999994</v>
      </c>
      <c r="K17" s="11">
        <f t="shared" si="6"/>
        <v>3082.8989999999994</v>
      </c>
      <c r="L17" s="11">
        <f t="shared" si="6"/>
        <v>3082.8989999999994</v>
      </c>
      <c r="M17" s="11">
        <f t="shared" si="6"/>
        <v>3082.8989999999994</v>
      </c>
      <c r="N17" s="11">
        <f t="shared" si="6"/>
        <v>18497.394</v>
      </c>
      <c r="O17" s="10">
        <f>SUM(O9:O16)</f>
        <v>8045.7574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36</v>
      </c>
      <c r="C20" s="22">
        <f>D50</f>
        <v>22886.1</v>
      </c>
      <c r="D20" s="6" t="s">
        <v>21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42</v>
      </c>
      <c r="C21" s="6">
        <f>E50</f>
        <v>15875.319999999998</v>
      </c>
      <c r="D21" s="6" t="s">
        <v>21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44</v>
      </c>
      <c r="C22" s="6">
        <f>F50</f>
        <v>14980.52</v>
      </c>
      <c r="D22" s="6" t="s">
        <v>21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43</v>
      </c>
      <c r="C23" s="22">
        <f>N17</f>
        <v>18497.394</v>
      </c>
      <c r="D23" t="s">
        <v>21</v>
      </c>
    </row>
    <row r="24" spans="2:4" ht="15.75">
      <c r="B24" s="6" t="s">
        <v>22</v>
      </c>
      <c r="C24">
        <f>C21*0.044</f>
        <v>698.5140799999999</v>
      </c>
      <c r="D24" t="s">
        <v>21</v>
      </c>
    </row>
    <row r="25" spans="2:4" ht="15.75">
      <c r="B25" s="6" t="s">
        <v>20</v>
      </c>
      <c r="C25">
        <f>C21*0.01</f>
        <v>158.7532</v>
      </c>
      <c r="D25" t="s">
        <v>21</v>
      </c>
    </row>
    <row r="28" spans="2:3" ht="15">
      <c r="B28" t="s">
        <v>23</v>
      </c>
      <c r="C28" s="23">
        <f>O17</f>
        <v>8045.7574</v>
      </c>
    </row>
    <row r="31" spans="2:3" ht="15">
      <c r="B31" t="s">
        <v>24</v>
      </c>
      <c r="C31" s="23">
        <f>G17-D50</f>
        <v>-0.10859999999593128</v>
      </c>
    </row>
    <row r="35" spans="2:6" ht="30">
      <c r="B35" s="24" t="s">
        <v>18</v>
      </c>
      <c r="C35" s="24" t="s">
        <v>25</v>
      </c>
      <c r="D35" s="24" t="s">
        <v>16</v>
      </c>
      <c r="E35" s="24" t="s">
        <v>15</v>
      </c>
      <c r="F35" s="24" t="s">
        <v>17</v>
      </c>
    </row>
    <row r="36" spans="2:6" ht="15">
      <c r="B36" s="25">
        <v>47.8</v>
      </c>
      <c r="C36" s="25">
        <v>1508.1</v>
      </c>
      <c r="D36" s="24">
        <v>1809.72</v>
      </c>
      <c r="E36" s="24"/>
      <c r="F36" s="24">
        <f>C36+D36-E36</f>
        <v>3317.8199999999997</v>
      </c>
    </row>
    <row r="37" spans="2:6" ht="15">
      <c r="B37" s="25">
        <v>38</v>
      </c>
      <c r="C37" s="25">
        <v>0</v>
      </c>
      <c r="D37" s="24">
        <v>1438.68</v>
      </c>
      <c r="E37" s="24">
        <v>1438.68</v>
      </c>
      <c r="F37" s="24">
        <f aca="true" t="shared" si="7" ref="F37:F49">C37+D37-E37</f>
        <v>0</v>
      </c>
    </row>
    <row r="38" spans="2:6" ht="15">
      <c r="B38" s="25">
        <v>58.5</v>
      </c>
      <c r="C38" s="25">
        <v>738.28</v>
      </c>
      <c r="D38" s="24">
        <v>2214.84</v>
      </c>
      <c r="E38" s="24">
        <v>2583.98</v>
      </c>
      <c r="F38" s="24">
        <f t="shared" si="7"/>
        <v>369.1399999999999</v>
      </c>
    </row>
    <row r="39" spans="2:6" ht="15">
      <c r="B39" s="25">
        <v>48.23</v>
      </c>
      <c r="C39" s="25">
        <v>1521.65</v>
      </c>
      <c r="D39" s="24">
        <v>1825.98</v>
      </c>
      <c r="E39" s="24"/>
      <c r="F39" s="24">
        <f t="shared" si="7"/>
        <v>3347.63</v>
      </c>
    </row>
    <row r="40" spans="2:6" ht="15">
      <c r="B40" s="25">
        <v>35.5</v>
      </c>
      <c r="C40" s="25">
        <v>0</v>
      </c>
      <c r="D40" s="24">
        <v>1344.06</v>
      </c>
      <c r="E40" s="24">
        <v>1344.06</v>
      </c>
      <c r="F40" s="24">
        <f t="shared" si="7"/>
        <v>0</v>
      </c>
    </row>
    <row r="41" spans="2:6" ht="15">
      <c r="B41" s="25">
        <v>73.12</v>
      </c>
      <c r="C41" s="25">
        <v>0</v>
      </c>
      <c r="D41" s="24">
        <v>2768.34</v>
      </c>
      <c r="E41" s="24">
        <v>2768.34</v>
      </c>
      <c r="F41" s="24">
        <f t="shared" si="7"/>
        <v>0</v>
      </c>
    </row>
    <row r="42" spans="2:6" ht="15">
      <c r="B42" s="25">
        <v>28</v>
      </c>
      <c r="C42" s="25">
        <v>353.36</v>
      </c>
      <c r="D42" s="24">
        <v>1060.08</v>
      </c>
      <c r="E42" s="24"/>
      <c r="F42" s="24">
        <f t="shared" si="7"/>
        <v>1413.44</v>
      </c>
    </row>
    <row r="43" spans="2:6" ht="15">
      <c r="B43" s="25">
        <v>26</v>
      </c>
      <c r="C43" s="25">
        <v>820.3</v>
      </c>
      <c r="D43" s="24">
        <v>984.36</v>
      </c>
      <c r="E43" s="24">
        <v>1804.66</v>
      </c>
      <c r="F43" s="24">
        <f t="shared" si="7"/>
        <v>0</v>
      </c>
    </row>
    <row r="44" spans="2:6" ht="15">
      <c r="B44" s="25">
        <v>47.44</v>
      </c>
      <c r="C44" s="25">
        <v>598.7</v>
      </c>
      <c r="D44" s="24">
        <v>1796.1</v>
      </c>
      <c r="E44" s="24">
        <v>1206.88</v>
      </c>
      <c r="F44" s="24">
        <f t="shared" si="7"/>
        <v>1187.92</v>
      </c>
    </row>
    <row r="45" spans="2:6" ht="15">
      <c r="B45" s="25">
        <v>49</v>
      </c>
      <c r="C45" s="26">
        <v>1545.95</v>
      </c>
      <c r="D45" s="25">
        <v>1855.14</v>
      </c>
      <c r="E45" s="25"/>
      <c r="F45" s="24">
        <f t="shared" si="7"/>
        <v>3401.09</v>
      </c>
    </row>
    <row r="46" spans="2:6" ht="15">
      <c r="B46" s="25">
        <v>28</v>
      </c>
      <c r="C46" s="26">
        <v>883.4</v>
      </c>
      <c r="D46" s="25">
        <v>1060.08</v>
      </c>
      <c r="E46" s="25"/>
      <c r="F46" s="24">
        <f t="shared" si="7"/>
        <v>1943.48</v>
      </c>
    </row>
    <row r="47" spans="2:6" ht="15">
      <c r="B47" s="25">
        <v>28</v>
      </c>
      <c r="C47" s="25">
        <v>0</v>
      </c>
      <c r="D47" s="25">
        <v>1060.08</v>
      </c>
      <c r="E47" s="25">
        <v>1060.08</v>
      </c>
      <c r="F47" s="24">
        <f t="shared" si="7"/>
        <v>0</v>
      </c>
    </row>
    <row r="48" spans="2:6" ht="15">
      <c r="B48" s="25">
        <v>49</v>
      </c>
      <c r="C48" s="25">
        <v>0</v>
      </c>
      <c r="D48" s="25">
        <v>1855.14</v>
      </c>
      <c r="E48" s="25">
        <v>1855.14</v>
      </c>
      <c r="F48" s="24">
        <f t="shared" si="7"/>
        <v>0</v>
      </c>
    </row>
    <row r="49" spans="2:6" ht="15">
      <c r="B49" s="25">
        <v>47.9</v>
      </c>
      <c r="C49" s="25">
        <v>0</v>
      </c>
      <c r="D49" s="25">
        <v>1813.5</v>
      </c>
      <c r="E49" s="25">
        <v>1813.5</v>
      </c>
      <c r="F49" s="24">
        <f t="shared" si="7"/>
        <v>0</v>
      </c>
    </row>
    <row r="50" spans="2:6" ht="15">
      <c r="B50" s="24">
        <f>SUM(B36:B49)</f>
        <v>604.4899999999999</v>
      </c>
      <c r="C50" s="25">
        <f>SUM(C36:C49)</f>
        <v>7969.74</v>
      </c>
      <c r="D50" s="24">
        <f>SUM(D36:D49)</f>
        <v>22886.1</v>
      </c>
      <c r="E50" s="24">
        <f>SUM(E36:E49)</f>
        <v>15875.319999999998</v>
      </c>
      <c r="F50" s="24">
        <f>SUM(F36:F49)</f>
        <v>14980.52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2015-02-13T06:31:03Z</cp:lastPrinted>
  <dcterms:created xsi:type="dcterms:W3CDTF">2015-02-03T11:32:08Z</dcterms:created>
  <dcterms:modified xsi:type="dcterms:W3CDTF">2015-02-13T06:32:51Z</dcterms:modified>
  <cp:category/>
  <cp:version/>
  <cp:contentType/>
  <cp:contentStatus/>
</cp:coreProperties>
</file>